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ost of Email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32" i="2" l="1"/>
  <c r="B34" i="2" l="1"/>
  <c r="B12" i="2"/>
  <c r="B16" i="2" l="1"/>
  <c r="B19" i="2" s="1"/>
  <c r="B14" i="2"/>
  <c r="B18" i="2" l="1"/>
  <c r="B25" i="2" s="1"/>
  <c r="B26" i="2" s="1"/>
  <c r="B33" i="2"/>
  <c r="B35" i="2" s="1"/>
  <c r="B27" i="2" l="1"/>
  <c r="B21" i="2"/>
</calcChain>
</file>

<file path=xl/sharedStrings.xml><?xml version="1.0" encoding="utf-8"?>
<sst xmlns="http://schemas.openxmlformats.org/spreadsheetml/2006/main" count="49" uniqueCount="47">
  <si>
    <t>daily cost of receiving email = (t1 + t2)*w*n</t>
  </si>
  <si>
    <t>t2 = total interruption recovery time per employee (mins)</t>
  </si>
  <si>
    <t>t1 = time taken for an employee to read all emails received (mins)</t>
  </si>
  <si>
    <t>w = ave cost of an employee per minute</t>
  </si>
  <si>
    <t>n = number of employees within the organisation</t>
  </si>
  <si>
    <t>Number of Staff</t>
  </si>
  <si>
    <t>Percentage of Overheads per Employee</t>
  </si>
  <si>
    <t>Weeks worked per year (in weeks)</t>
  </si>
  <si>
    <t>INPUT</t>
  </si>
  <si>
    <t>Working hours per week (in hours)</t>
  </si>
  <si>
    <t>hours</t>
  </si>
  <si>
    <t>Average Salary per annum</t>
  </si>
  <si>
    <t>Cost to employee per person per annum</t>
  </si>
  <si>
    <t>Cost to employee per minute per employee</t>
  </si>
  <si>
    <t>Email received daily</t>
  </si>
  <si>
    <t>emails</t>
  </si>
  <si>
    <t>Time to read and recover from each email</t>
  </si>
  <si>
    <t>Cost to read and recover from each email</t>
  </si>
  <si>
    <t>cost per year per employee</t>
  </si>
  <si>
    <t>seconds per year per employee</t>
  </si>
  <si>
    <t>per day per employee</t>
  </si>
  <si>
    <t>seconds per day per employee</t>
  </si>
  <si>
    <t>Cost to read email for the organisation per day</t>
  </si>
  <si>
    <t>all employees per day to read and recover from email</t>
  </si>
  <si>
    <t>Cost to read email for the organisation per week</t>
  </si>
  <si>
    <t>all employees per week to read and recover from email</t>
  </si>
  <si>
    <t>Cost to read email for the organisation per year</t>
  </si>
  <si>
    <t>(taken from no. of week.s in input)</t>
  </si>
  <si>
    <t>cost of reading and recovering from email for the whole organisation</t>
  </si>
  <si>
    <t>Formula</t>
  </si>
  <si>
    <t>weeks (this includes holidays)</t>
  </si>
  <si>
    <t>Time saved per employee after training</t>
  </si>
  <si>
    <t>per day</t>
  </si>
  <si>
    <t>seconds per day</t>
  </si>
  <si>
    <t>Cost saved per employee after training</t>
  </si>
  <si>
    <t>Cost saved for all employees per year</t>
  </si>
  <si>
    <t>Time saved for all employees per year</t>
  </si>
  <si>
    <t>hours per year</t>
  </si>
  <si>
    <t>OUTPUT - COST PER EMPLOYEE</t>
  </si>
  <si>
    <t xml:space="preserve">OUTPUT - ORGANISATION COST </t>
  </si>
  <si>
    <t>OUTPUT - ORGANISATION SAVINGS</t>
  </si>
  <si>
    <t>cost per year</t>
  </si>
  <si>
    <t xml:space="preserve">all staff (full and part time) </t>
  </si>
  <si>
    <t>e.g. electricity; water; gas; IT equipment; pension; etc.</t>
  </si>
  <si>
    <t>If training is applied to all staff these are the potential savings</t>
  </si>
  <si>
    <t>Change this column</t>
  </si>
  <si>
    <t>Please enter you company details in the yellow column to find out how much email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</si>
</sst>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4" x14ac:knownFonts="1"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quotePrefix="1" applyFill="1"/>
    <xf numFmtId="0" fontId="0" fillId="3" borderId="0" xfId="0" applyFill="1"/>
    <xf numFmtId="0" fontId="1" fillId="0" borderId="0" xfId="0" applyFont="1"/>
    <xf numFmtId="164" fontId="0" fillId="3" borderId="0" xfId="0" applyNumberFormat="1" applyFill="1"/>
    <xf numFmtId="165" fontId="0" fillId="3" borderId="0" xfId="0" applyNumberFormat="1" applyFill="1"/>
    <xf numFmtId="0" fontId="1" fillId="3" borderId="0" xfId="0" applyFont="1" applyFill="1"/>
    <xf numFmtId="4" fontId="0" fillId="3" borderId="0" xfId="0" applyNumberFormat="1" applyFill="1"/>
    <xf numFmtId="0" fontId="2" fillId="3" borderId="0" xfId="0" applyFont="1" applyFill="1"/>
    <xf numFmtId="0" fontId="0" fillId="4" borderId="0" xfId="0" applyFill="1"/>
    <xf numFmtId="0" fontId="1" fillId="2" borderId="0" xfId="0" applyFont="1" applyFill="1"/>
    <xf numFmtId="0" fontId="0" fillId="5" borderId="0" xfId="0" applyFill="1"/>
    <xf numFmtId="0" fontId="3" fillId="5" borderId="0" xfId="0" applyFont="1" applyFill="1"/>
    <xf numFmtId="164" fontId="3" fillId="5" borderId="0" xfId="0" applyNumberFormat="1" applyFont="1" applyFill="1"/>
    <xf numFmtId="9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H5" sqref="H5"/>
    </sheetView>
  </sheetViews>
  <sheetFormatPr defaultRowHeight="12.75" x14ac:dyDescent="0.2"/>
  <cols>
    <col min="1" max="1" width="40.85546875" customWidth="1"/>
    <col min="2" max="2" width="18.7109375" customWidth="1"/>
    <col min="3" max="3" width="28" customWidth="1"/>
    <col min="8" max="8" width="55.5703125" customWidth="1"/>
  </cols>
  <sheetData>
    <row r="1" spans="1:11" x14ac:dyDescent="0.2">
      <c r="A1" s="11" t="s">
        <v>8</v>
      </c>
      <c r="B1" s="12" t="s">
        <v>45</v>
      </c>
    </row>
    <row r="2" spans="1:11" ht="25.5" customHeight="1" x14ac:dyDescent="0.2">
      <c r="A2" s="1" t="s">
        <v>5</v>
      </c>
      <c r="B2" s="13">
        <v>2421</v>
      </c>
      <c r="C2" s="1" t="s">
        <v>42</v>
      </c>
      <c r="D2" s="1"/>
      <c r="E2" s="1"/>
      <c r="F2" s="1"/>
    </row>
    <row r="3" spans="1:11" ht="25.5" customHeight="1" x14ac:dyDescent="0.2">
      <c r="A3" s="1" t="s">
        <v>11</v>
      </c>
      <c r="B3" s="14">
        <v>20000</v>
      </c>
      <c r="C3" s="1"/>
      <c r="D3" s="1"/>
      <c r="E3" s="1"/>
      <c r="F3" s="1"/>
    </row>
    <row r="4" spans="1:11" ht="26.25" customHeight="1" x14ac:dyDescent="0.2">
      <c r="A4" s="1" t="s">
        <v>6</v>
      </c>
      <c r="B4" s="15">
        <v>0.45</v>
      </c>
      <c r="C4" s="1" t="s">
        <v>43</v>
      </c>
      <c r="D4" s="1"/>
      <c r="E4" s="1"/>
      <c r="F4" s="1"/>
      <c r="H4" s="10" t="s">
        <v>46</v>
      </c>
      <c r="I4" s="10"/>
      <c r="J4" s="10"/>
      <c r="K4" s="10"/>
    </row>
    <row r="5" spans="1:11" ht="25.5" customHeight="1" x14ac:dyDescent="0.2">
      <c r="A5" s="1" t="s">
        <v>7</v>
      </c>
      <c r="B5" s="13">
        <v>52</v>
      </c>
      <c r="C5" s="1" t="s">
        <v>30</v>
      </c>
      <c r="D5" s="1"/>
      <c r="E5" s="1"/>
      <c r="F5" s="1"/>
    </row>
    <row r="6" spans="1:11" ht="24.75" customHeight="1" x14ac:dyDescent="0.2">
      <c r="A6" s="1" t="s">
        <v>9</v>
      </c>
      <c r="B6" s="13">
        <v>37.5</v>
      </c>
      <c r="C6" s="1" t="s">
        <v>10</v>
      </c>
      <c r="D6" s="1"/>
      <c r="E6" s="1"/>
      <c r="F6" s="1"/>
    </row>
    <row r="7" spans="1:11" ht="24.75" customHeight="1" x14ac:dyDescent="0.2">
      <c r="A7" s="1" t="s">
        <v>14</v>
      </c>
      <c r="B7" s="13">
        <v>80</v>
      </c>
      <c r="C7" s="1" t="s">
        <v>15</v>
      </c>
      <c r="D7" s="1"/>
      <c r="E7" s="1"/>
      <c r="F7" s="1"/>
      <c r="H7" s="4" t="s">
        <v>29</v>
      </c>
    </row>
    <row r="8" spans="1:11" x14ac:dyDescent="0.2">
      <c r="H8" s="2" t="s">
        <v>0</v>
      </c>
    </row>
    <row r="9" spans="1:11" x14ac:dyDescent="0.2">
      <c r="H9" s="3" t="s">
        <v>2</v>
      </c>
    </row>
    <row r="10" spans="1:11" x14ac:dyDescent="0.2">
      <c r="H10" s="3" t="s">
        <v>1</v>
      </c>
    </row>
    <row r="11" spans="1:11" x14ac:dyDescent="0.2">
      <c r="A11" s="7" t="s">
        <v>38</v>
      </c>
      <c r="H11" s="3" t="s">
        <v>3</v>
      </c>
    </row>
    <row r="12" spans="1:11" ht="22.5" customHeight="1" x14ac:dyDescent="0.2">
      <c r="A12" s="3" t="s">
        <v>12</v>
      </c>
      <c r="B12" s="5">
        <f>SUM(B3*B4)+B3</f>
        <v>29000</v>
      </c>
      <c r="C12" s="3"/>
      <c r="D12" s="3"/>
      <c r="E12" s="3"/>
      <c r="F12" s="3"/>
      <c r="H12" s="3" t="s">
        <v>4</v>
      </c>
    </row>
    <row r="13" spans="1:11" x14ac:dyDescent="0.2">
      <c r="A13" s="3"/>
      <c r="B13" s="3"/>
      <c r="C13" s="3"/>
      <c r="D13" s="3"/>
      <c r="E13" s="3"/>
      <c r="F13" s="3"/>
    </row>
    <row r="14" spans="1:11" x14ac:dyDescent="0.2">
      <c r="A14" s="3" t="s">
        <v>13</v>
      </c>
      <c r="B14" s="6">
        <f>SUM(B12/B5)/B6/60</f>
        <v>0.24786324786324787</v>
      </c>
      <c r="C14" s="3"/>
      <c r="D14" s="3"/>
      <c r="E14" s="3"/>
      <c r="F14" s="3"/>
    </row>
    <row r="15" spans="1:11" x14ac:dyDescent="0.2">
      <c r="A15" s="3"/>
      <c r="B15" s="3"/>
      <c r="C15" s="3"/>
      <c r="D15" s="3"/>
      <c r="E15" s="3"/>
      <c r="F15" s="3"/>
    </row>
    <row r="16" spans="1:11" x14ac:dyDescent="0.2">
      <c r="A16" s="3" t="s">
        <v>16</v>
      </c>
      <c r="B16" s="3">
        <f>SUM(B7*90)</f>
        <v>7200</v>
      </c>
      <c r="C16" s="3" t="s">
        <v>21</v>
      </c>
      <c r="D16" s="3"/>
      <c r="E16" s="3"/>
      <c r="F16" s="3"/>
    </row>
    <row r="17" spans="1:11" x14ac:dyDescent="0.2">
      <c r="A17" s="3"/>
      <c r="B17" s="3"/>
      <c r="C17" s="3"/>
      <c r="D17" s="3"/>
      <c r="E17" s="3"/>
      <c r="F17" s="3"/>
    </row>
    <row r="18" spans="1:11" x14ac:dyDescent="0.2">
      <c r="A18" s="3" t="s">
        <v>17</v>
      </c>
      <c r="B18" s="6">
        <f>SUM(B16/60*B14)</f>
        <v>29.743589743589745</v>
      </c>
      <c r="C18" s="3" t="s">
        <v>20</v>
      </c>
      <c r="D18" s="3"/>
      <c r="E18" s="3"/>
      <c r="F18" s="3"/>
    </row>
    <row r="19" spans="1:11" ht="22.5" customHeight="1" x14ac:dyDescent="0.2">
      <c r="A19" s="3" t="s">
        <v>16</v>
      </c>
      <c r="B19" s="3">
        <f>SUM(B16*5*B5)</f>
        <v>1872000</v>
      </c>
      <c r="C19" s="3" t="s">
        <v>19</v>
      </c>
      <c r="D19" s="3"/>
      <c r="E19" s="3"/>
      <c r="F19" s="3"/>
    </row>
    <row r="20" spans="1:11" x14ac:dyDescent="0.2">
      <c r="A20" s="3"/>
      <c r="B20" s="3"/>
      <c r="C20" s="3"/>
      <c r="D20" s="3"/>
      <c r="E20" s="3"/>
      <c r="F20" s="3"/>
    </row>
    <row r="21" spans="1:11" x14ac:dyDescent="0.2">
      <c r="A21" s="3" t="s">
        <v>17</v>
      </c>
      <c r="B21" s="6">
        <f>SUM(B18*5*B5)</f>
        <v>7733.3333333333339</v>
      </c>
      <c r="C21" s="3" t="s">
        <v>18</v>
      </c>
      <c r="D21" s="3"/>
      <c r="E21" s="3"/>
      <c r="F21" s="3"/>
    </row>
    <row r="24" spans="1:11" x14ac:dyDescent="0.2">
      <c r="A24" s="7" t="s">
        <v>39</v>
      </c>
    </row>
    <row r="25" spans="1:11" ht="26.25" customHeight="1" x14ac:dyDescent="0.2">
      <c r="A25" s="3" t="s">
        <v>22</v>
      </c>
      <c r="B25" s="6">
        <f>SUM(B18*B2)</f>
        <v>72009.230769230766</v>
      </c>
      <c r="C25" s="3" t="s">
        <v>23</v>
      </c>
      <c r="D25" s="3"/>
      <c r="E25" s="3"/>
      <c r="F25" s="3"/>
    </row>
    <row r="26" spans="1:11" ht="25.5" customHeight="1" x14ac:dyDescent="0.2">
      <c r="A26" s="3" t="s">
        <v>24</v>
      </c>
      <c r="B26" s="6">
        <f>SUM(B25*5)</f>
        <v>360046.15384615381</v>
      </c>
      <c r="C26" s="3" t="s">
        <v>25</v>
      </c>
      <c r="D26" s="3"/>
      <c r="E26" s="3"/>
      <c r="F26" s="3"/>
    </row>
    <row r="27" spans="1:11" ht="25.5" customHeight="1" x14ac:dyDescent="0.2">
      <c r="A27" s="3" t="s">
        <v>26</v>
      </c>
      <c r="B27" s="6">
        <f>SUM(B18*B2*5*B5)</f>
        <v>18722400</v>
      </c>
      <c r="C27" s="3" t="s">
        <v>28</v>
      </c>
      <c r="D27" s="3"/>
      <c r="E27" s="3"/>
      <c r="F27" s="3"/>
    </row>
    <row r="28" spans="1:11" x14ac:dyDescent="0.2">
      <c r="A28" s="9" t="s">
        <v>27</v>
      </c>
      <c r="B28" s="3"/>
      <c r="C28" s="3"/>
      <c r="D28" s="3"/>
      <c r="E28" s="3"/>
      <c r="F28" s="3"/>
    </row>
    <row r="31" spans="1:11" x14ac:dyDescent="0.2">
      <c r="A31" s="7" t="s">
        <v>40</v>
      </c>
      <c r="B31" s="3"/>
      <c r="C31" s="3"/>
      <c r="D31" s="3"/>
      <c r="E31" s="3"/>
      <c r="F31" s="3"/>
    </row>
    <row r="32" spans="1:11" ht="25.5" customHeight="1" x14ac:dyDescent="0.2">
      <c r="A32" s="3" t="s">
        <v>31</v>
      </c>
      <c r="B32" s="3">
        <f>SUM(B7*15)</f>
        <v>1200</v>
      </c>
      <c r="C32" s="3" t="s">
        <v>33</v>
      </c>
      <c r="D32" s="3"/>
      <c r="E32" s="3"/>
      <c r="F32" s="3"/>
      <c r="H32" s="10" t="s">
        <v>44</v>
      </c>
      <c r="I32" s="10"/>
      <c r="J32" s="10"/>
      <c r="K32" s="10"/>
    </row>
    <row r="33" spans="1:6" ht="24.75" customHeight="1" x14ac:dyDescent="0.2">
      <c r="A33" s="3" t="s">
        <v>34</v>
      </c>
      <c r="B33" s="6">
        <f>SUM(B32/60*B14)</f>
        <v>4.9572649572649574</v>
      </c>
      <c r="C33" s="3" t="s">
        <v>32</v>
      </c>
      <c r="D33" s="3"/>
      <c r="E33" s="3"/>
      <c r="F33" s="3"/>
    </row>
    <row r="34" spans="1:6" ht="24.75" customHeight="1" x14ac:dyDescent="0.2">
      <c r="A34" s="3" t="s">
        <v>36</v>
      </c>
      <c r="B34" s="8">
        <f>SUM(B32*5*B5/60/60*B2)</f>
        <v>209820</v>
      </c>
      <c r="C34" s="3" t="s">
        <v>37</v>
      </c>
      <c r="D34" s="3"/>
      <c r="E34" s="3"/>
      <c r="F34" s="3"/>
    </row>
    <row r="35" spans="1:6" ht="24.75" customHeight="1" x14ac:dyDescent="0.2">
      <c r="A35" s="3" t="s">
        <v>35</v>
      </c>
      <c r="B35" s="6">
        <f>SUM(B33*5*B5*B2)</f>
        <v>3120400</v>
      </c>
      <c r="C35" s="3" t="s">
        <v>41</v>
      </c>
      <c r="D35" s="3"/>
      <c r="E35" s="3"/>
      <c r="F35" s="3"/>
    </row>
  </sheetData>
  <protectedRanges>
    <protectedRange password="DF3B" sqref="A12:F28 A31" name="Formula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of Email</vt:lpstr>
      <vt:lpstr>Sheet3</vt:lpstr>
    </vt:vector>
  </TitlesOfParts>
  <Company>Loughborough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TWJ</dc:creator>
  <cp:lastModifiedBy>Staff/Research Student</cp:lastModifiedBy>
  <dcterms:created xsi:type="dcterms:W3CDTF">2012-12-17T14:47:10Z</dcterms:created>
  <dcterms:modified xsi:type="dcterms:W3CDTF">2016-10-17T09:49:41Z</dcterms:modified>
</cp:coreProperties>
</file>